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igomez\Downloads\"/>
    </mc:Choice>
  </mc:AlternateContent>
  <xr:revisionPtr revIDLastSave="0" documentId="13_ncr:1_{96376E56-655E-4D08-AAF6-36CC3D3385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andscape" sheetId="1" r:id="rId1"/>
  </sheets>
  <definedNames>
    <definedName name="_xlnm._FilterDatabase" localSheetId="0" hidden="1">Landscape!$A$9:$O$35</definedName>
    <definedName name="_xlnm.Print_Titles" localSheetId="0">Landscape!$1:$10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L12" i="1"/>
  <c r="M12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4" i="1"/>
  <c r="M34" i="1" s="1"/>
  <c r="L35" i="1"/>
  <c r="M35" i="1" s="1"/>
  <c r="L13" i="1"/>
  <c r="N13" i="1" s="1"/>
  <c r="O13" i="1" s="1"/>
  <c r="L14" i="1"/>
  <c r="N14" i="1" s="1"/>
  <c r="O14" i="1" s="1"/>
  <c r="L15" i="1"/>
  <c r="N15" i="1" s="1"/>
  <c r="O15" i="1" s="1"/>
  <c r="L16" i="1"/>
  <c r="N16" i="1" s="1"/>
  <c r="O16" i="1" s="1"/>
  <c r="L17" i="1"/>
  <c r="M17" i="1" s="1"/>
  <c r="L18" i="1"/>
  <c r="N18" i="1" s="1"/>
  <c r="O18" i="1" s="1"/>
  <c r="L19" i="1"/>
  <c r="M19" i="1" s="1"/>
  <c r="L20" i="1"/>
  <c r="N20" i="1" s="1"/>
  <c r="O20" i="1" s="1"/>
  <c r="L21" i="1"/>
  <c r="N21" i="1" s="1"/>
  <c r="O21" i="1" s="1"/>
  <c r="L33" i="1"/>
  <c r="L32" i="1"/>
  <c r="N32" i="1" s="1"/>
  <c r="O32" i="1" s="1"/>
  <c r="L31" i="1"/>
  <c r="L11" i="1"/>
  <c r="N37" i="1" l="1"/>
  <c r="N19" i="1"/>
  <c r="O19" i="1" s="1"/>
  <c r="M13" i="1"/>
  <c r="N17" i="1"/>
  <c r="O17" i="1" s="1"/>
  <c r="M15" i="1"/>
  <c r="N30" i="1"/>
  <c r="O30" i="1" s="1"/>
  <c r="M21" i="1"/>
  <c r="N26" i="1"/>
  <c r="O26" i="1" s="1"/>
  <c r="N28" i="1"/>
  <c r="O28" i="1" s="1"/>
  <c r="N24" i="1"/>
  <c r="O24" i="1" s="1"/>
  <c r="M20" i="1"/>
  <c r="M18" i="1"/>
  <c r="M16" i="1"/>
  <c r="M14" i="1"/>
  <c r="N35" i="1"/>
  <c r="O35" i="1" s="1"/>
  <c r="N22" i="1"/>
  <c r="O22" i="1" s="1"/>
  <c r="P20" i="1" s="1"/>
  <c r="N12" i="1"/>
  <c r="O12" i="1" s="1"/>
  <c r="N29" i="1"/>
  <c r="O29" i="1" s="1"/>
  <c r="N27" i="1"/>
  <c r="O27" i="1" s="1"/>
  <c r="N25" i="1"/>
  <c r="O25" i="1" s="1"/>
  <c r="N23" i="1"/>
  <c r="O23" i="1" s="1"/>
  <c r="N34" i="1"/>
  <c r="O34" i="1" s="1"/>
  <c r="M32" i="1"/>
  <c r="M33" i="1"/>
  <c r="N33" i="1"/>
  <c r="O33" i="1" s="1"/>
  <c r="M31" i="1"/>
  <c r="N31" i="1"/>
  <c r="O31" i="1" s="1"/>
  <c r="P31" i="1" s="1"/>
  <c r="M11" i="1"/>
  <c r="N11" i="1"/>
  <c r="O11" i="1" s="1"/>
  <c r="P29" i="1" l="1"/>
  <c r="P11" i="1"/>
  <c r="P33" i="1"/>
  <c r="P23" i="1"/>
  <c r="N38" i="1"/>
  <c r="N40" i="1" s="1"/>
</calcChain>
</file>

<file path=xl/sharedStrings.xml><?xml version="1.0" encoding="utf-8"?>
<sst xmlns="http://schemas.openxmlformats.org/spreadsheetml/2006/main" count="85" uniqueCount="61">
  <si>
    <t>OFERTA ECONOMICA</t>
  </si>
  <si>
    <t>RNC/Cédula:</t>
  </si>
  <si>
    <t>Fecha:</t>
  </si>
  <si>
    <t>RPE:</t>
  </si>
  <si>
    <t>Lote No.</t>
  </si>
  <si>
    <t>Unidad de medida</t>
  </si>
  <si>
    <t>ITBIS RD$</t>
  </si>
  <si>
    <t>Precio unitario con impuestos</t>
  </si>
  <si>
    <t>Distrito Nacional</t>
  </si>
  <si>
    <t>VALOR TOTAL DE LA OFERTA EN 
NÚMEROS EN RD$</t>
  </si>
  <si>
    <t>Referencia del proceso:</t>
  </si>
  <si>
    <t>Nombre del proceso:</t>
  </si>
  <si>
    <t>Nombre del oferente:</t>
  </si>
  <si>
    <t>CONTRATACIÓN DE SERVICIOS DE LIMPIEZA TERCERIZADA POR BRIGADAS PARA VARIOS DEPARTAMENTOS JUDICIALES</t>
  </si>
  <si>
    <t>LPN-CPJ-34-2023</t>
  </si>
  <si>
    <t>Suprema Corte de Justicia</t>
  </si>
  <si>
    <t>Tribunal Especial de Tránsito, Distrito Nacional</t>
  </si>
  <si>
    <t>Archivo Central - Casona</t>
  </si>
  <si>
    <t>Taller, Almacén y Nave de archivo de Manganagua del Poder Judicial</t>
  </si>
  <si>
    <t>Dirección de Niñez, Adolescencia, Familia y Género (DIFNAG)</t>
  </si>
  <si>
    <t>Atención de servicios Multicanal</t>
  </si>
  <si>
    <t>Palacio de Justicia de Azua</t>
  </si>
  <si>
    <t>Palacio de Justicia de Ocoa</t>
  </si>
  <si>
    <t>San Cristobal</t>
  </si>
  <si>
    <t>Departamento Judicial</t>
  </si>
  <si>
    <t>Provincia Santo Domingo</t>
  </si>
  <si>
    <t>Juzgado de paz de la Segunda Circunscripción</t>
  </si>
  <si>
    <t>Juzgado de paz y 4ta Sala Laboral (Los Alcarrizos)</t>
  </si>
  <si>
    <t>Palacio de Justicia de Villa Mella</t>
  </si>
  <si>
    <t>Cámara Penal de la Corte de Apelación de Santo Domingo (Los Mameyes)</t>
  </si>
  <si>
    <t>Tercera y Sexta Sala Civil de Primera instancia Santo Domingo Oeste</t>
  </si>
  <si>
    <t>Corte y Juzgado Laboral de Santo Domingo Este</t>
  </si>
  <si>
    <t>Montecristi</t>
  </si>
  <si>
    <t>Palacio de Justicia de Dajabón</t>
  </si>
  <si>
    <t>Palacio de Justicia de Santiago Rodríguez</t>
  </si>
  <si>
    <t>La Vega</t>
  </si>
  <si>
    <t>San Francisco de Macorís</t>
  </si>
  <si>
    <t>Sala Civil y Sala Penal del Tribunal de Niños Niñas y Adolescentes de La Vega</t>
  </si>
  <si>
    <t>Palacio de Justicia Jarabacoa</t>
  </si>
  <si>
    <t>Corte Penal de Niños, Niñas y Adolescentes (NNA) de San Francisco de Macorís</t>
  </si>
  <si>
    <t>Corte Civil de Niños, Niñas y Adolescentes (NNA) de San Francisco de Macorís</t>
  </si>
  <si>
    <t>Palacio de Justicia Samaná</t>
  </si>
  <si>
    <t>Item No.</t>
  </si>
  <si>
    <t>total del servicio sin impuesto (oculta)</t>
  </si>
  <si>
    <t>total itibis (oculta)</t>
  </si>
  <si>
    <t xml:space="preserve">SUBTOTAL </t>
  </si>
  <si>
    <t>ITBIS</t>
  </si>
  <si>
    <t>VALOR DE LA OFERTA EN LETRAS
(DEBE CONTENER LOS IMPUESTOS INCLUIDOS)</t>
  </si>
  <si>
    <t>Precio total por sede</t>
  </si>
  <si>
    <t>Precio total por lote</t>
  </si>
  <si>
    <t>Tribunal de Niños, Niñas y Adolescentes del Distrito Nacional</t>
  </si>
  <si>
    <t>Juzgado de paz de la Primera Circunscripción del Distrito Nacional</t>
  </si>
  <si>
    <t>Juzgado de paz de la 3ra Circunscripción del Distrito Nacional</t>
  </si>
  <si>
    <t>Palacio de Justicia de Baní, Peravia</t>
  </si>
  <si>
    <t>Sello de la empresa</t>
  </si>
  <si>
    <t>Nombre del representante y firma</t>
  </si>
  <si>
    <t>Servicio de cuatro (4) personas por ocho (8) horas al día</t>
  </si>
  <si>
    <r>
      <t>Precio por día sin impuestos</t>
    </r>
    <r>
      <rPr>
        <b/>
        <sz val="6"/>
        <color theme="1"/>
        <rFont val="Times New Roman"/>
        <family val="1"/>
      </rPr>
      <t xml:space="preserve"> 
(precio por servicio, es decir 4 personas por día)</t>
    </r>
  </si>
  <si>
    <r>
      <t xml:space="preserve">ITBIS %
</t>
    </r>
    <r>
      <rPr>
        <b/>
        <sz val="5"/>
        <color theme="1"/>
        <rFont val="Times New Roman"/>
        <family val="1"/>
      </rPr>
      <t>(indicar el porcentaje del ITBIS)</t>
    </r>
  </si>
  <si>
    <t>Cantidad total de días a contratar</t>
  </si>
  <si>
    <t>Sede judicial a recibir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</si>
</sst>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70" formatCode="[$-1C0A]d&quot; de &quot;mmmm&quot; de &quot;yyyy;@"/>
  </numFmts>
  <fonts count="15" x14ac:knownFonts="1">
    <font>
      <sz val="11"/>
      <color theme="1"/>
      <name val="Calibri"/>
    </font>
    <font>
      <sz val="10"/>
      <color theme="1"/>
      <name val="Times New Roman"/>
      <family val="1"/>
    </font>
    <font>
      <sz val="10"/>
      <color rgb="FF3B3838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6"/>
      <color theme="1"/>
      <name val="Times New Roman"/>
      <family val="1"/>
    </font>
    <font>
      <b/>
      <sz val="5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rgb="FFDEEAF6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7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170" fontId="7" fillId="0" borderId="12" xfId="0" applyNumberFormat="1" applyFont="1" applyBorder="1" applyAlignment="1" applyProtection="1">
      <alignment horizontal="center" vertical="top"/>
      <protection locked="0"/>
    </xf>
    <xf numFmtId="170" fontId="6" fillId="0" borderId="10" xfId="0" applyNumberFormat="1" applyFont="1" applyBorder="1" applyProtection="1">
      <protection locked="0"/>
    </xf>
    <xf numFmtId="170" fontId="6" fillId="0" borderId="11" xfId="0" applyNumberFormat="1" applyFont="1" applyBorder="1" applyProtection="1">
      <protection locked="0"/>
    </xf>
    <xf numFmtId="0" fontId="11" fillId="0" borderId="38" xfId="0" applyFont="1" applyBorder="1" applyAlignment="1" applyProtection="1">
      <alignment horizontal="center" wrapText="1"/>
      <protection locked="0"/>
    </xf>
    <xf numFmtId="0" fontId="11" fillId="0" borderId="39" xfId="0" applyFont="1" applyBorder="1" applyAlignment="1" applyProtection="1">
      <alignment horizontal="center" wrapText="1"/>
      <protection locked="0"/>
    </xf>
    <xf numFmtId="0" fontId="11" fillId="0" borderId="40" xfId="0" applyFont="1" applyBorder="1" applyAlignment="1" applyProtection="1">
      <alignment horizontal="center" wrapText="1"/>
      <protection locked="0"/>
    </xf>
    <xf numFmtId="0" fontId="11" fillId="0" borderId="41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42" xfId="0" applyFont="1" applyBorder="1" applyAlignment="1" applyProtection="1">
      <alignment horizontal="center" wrapText="1"/>
      <protection locked="0"/>
    </xf>
    <xf numFmtId="0" fontId="11" fillId="0" borderId="43" xfId="0" applyFont="1" applyBorder="1" applyAlignment="1" applyProtection="1">
      <alignment horizontal="center" wrapText="1"/>
      <protection locked="0"/>
    </xf>
    <xf numFmtId="0" fontId="11" fillId="0" borderId="44" xfId="0" applyFont="1" applyBorder="1" applyAlignment="1" applyProtection="1">
      <alignment horizontal="center" wrapText="1"/>
      <protection locked="0"/>
    </xf>
    <xf numFmtId="0" fontId="11" fillId="0" borderId="45" xfId="0" applyFont="1" applyBorder="1" applyAlignment="1" applyProtection="1">
      <alignment horizontal="center" wrapText="1"/>
      <protection locked="0"/>
    </xf>
    <xf numFmtId="0" fontId="11" fillId="0" borderId="24" xfId="0" applyFont="1" applyBorder="1" applyAlignment="1" applyProtection="1">
      <alignment horizontal="center" wrapText="1"/>
      <protection locked="0"/>
    </xf>
    <xf numFmtId="0" fontId="12" fillId="0" borderId="16" xfId="0" applyFont="1" applyBorder="1" applyProtection="1">
      <protection locked="0"/>
    </xf>
    <xf numFmtId="0" fontId="12" fillId="0" borderId="17" xfId="0" applyFont="1" applyBorder="1" applyProtection="1">
      <protection locked="0"/>
    </xf>
    <xf numFmtId="0" fontId="12" fillId="0" borderId="25" xfId="0" applyFon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26" xfId="0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2" fillId="0" borderId="20" xfId="0" applyFont="1" applyBorder="1" applyProtection="1">
      <protection locked="0"/>
    </xf>
    <xf numFmtId="0" fontId="12" fillId="0" borderId="21" xfId="0" applyFont="1" applyBorder="1" applyProtection="1">
      <protection locked="0"/>
    </xf>
    <xf numFmtId="164" fontId="1" fillId="0" borderId="28" xfId="0" applyNumberFormat="1" applyFont="1" applyFill="1" applyBorder="1" applyAlignment="1" applyProtection="1">
      <alignment vertical="center"/>
      <protection locked="0"/>
    </xf>
    <xf numFmtId="9" fontId="1" fillId="0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2" xfId="0" applyFont="1" applyBorder="1" applyProtection="1"/>
    <xf numFmtId="0" fontId="6" fillId="0" borderId="18" xfId="0" applyFont="1" applyBorder="1" applyProtection="1"/>
    <xf numFmtId="0" fontId="5" fillId="3" borderId="3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vertical="top"/>
    </xf>
    <xf numFmtId="0" fontId="5" fillId="3" borderId="28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left" vertical="center"/>
    </xf>
    <xf numFmtId="0" fontId="6" fillId="0" borderId="6" xfId="0" applyFont="1" applyBorder="1" applyProtection="1"/>
    <xf numFmtId="0" fontId="6" fillId="0" borderId="19" xfId="0" applyFont="1" applyBorder="1" applyProtection="1"/>
    <xf numFmtId="0" fontId="7" fillId="0" borderId="8" xfId="0" applyFont="1" applyBorder="1" applyAlignment="1" applyProtection="1">
      <alignment horizontal="center" vertical="top" wrapText="1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vertical="top"/>
    </xf>
    <xf numFmtId="0" fontId="5" fillId="2" borderId="9" xfId="0" applyFont="1" applyFill="1" applyBorder="1" applyAlignment="1" applyProtection="1">
      <alignment horizontal="left" vertical="center"/>
    </xf>
    <xf numFmtId="0" fontId="6" fillId="0" borderId="10" xfId="0" applyFont="1" applyBorder="1" applyProtection="1"/>
    <xf numFmtId="0" fontId="6" fillId="0" borderId="11" xfId="0" applyFont="1" applyBorder="1" applyProtection="1"/>
    <xf numFmtId="0" fontId="7" fillId="0" borderId="13" xfId="0" applyFont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5" fillId="2" borderId="28" xfId="0" applyFont="1" applyFill="1" applyBorder="1" applyAlignment="1" applyProtection="1">
      <alignment horizontal="center" vertical="center" wrapText="1"/>
    </xf>
    <xf numFmtId="0" fontId="5" fillId="2" borderId="47" xfId="0" applyFont="1" applyFill="1" applyBorder="1" applyAlignment="1" applyProtection="1">
      <alignment horizontal="center" vertical="center" wrapText="1"/>
    </xf>
    <xf numFmtId="0" fontId="5" fillId="2" borderId="49" xfId="0" applyFont="1" applyFill="1" applyBorder="1" applyAlignment="1" applyProtection="1">
      <alignment horizontal="center" vertical="center" wrapText="1"/>
    </xf>
    <xf numFmtId="0" fontId="5" fillId="2" borderId="48" xfId="0" applyFont="1" applyFill="1" applyBorder="1" applyAlignment="1" applyProtection="1">
      <alignment horizontal="center" vertical="center" wrapText="1"/>
    </xf>
    <xf numFmtId="0" fontId="5" fillId="6" borderId="28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Protection="1"/>
    <xf numFmtId="0" fontId="1" fillId="5" borderId="28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1" fillId="5" borderId="28" xfId="0" applyFont="1" applyFill="1" applyBorder="1" applyAlignment="1" applyProtection="1">
      <alignment horizontal="center" vertical="center" wrapText="1"/>
    </xf>
    <xf numFmtId="0" fontId="10" fillId="5" borderId="28" xfId="0" applyFont="1" applyFill="1" applyBorder="1" applyAlignment="1" applyProtection="1">
      <alignment horizontal="left" vertical="center" wrapText="1"/>
    </xf>
    <xf numFmtId="0" fontId="2" fillId="5" borderId="28" xfId="0" applyFont="1" applyFill="1" applyBorder="1" applyAlignment="1" applyProtection="1">
      <alignment horizontal="center" vertical="center" wrapText="1"/>
    </xf>
    <xf numFmtId="164" fontId="1" fillId="0" borderId="28" xfId="0" applyNumberFormat="1" applyFont="1" applyFill="1" applyBorder="1" applyAlignment="1" applyProtection="1">
      <alignment vertical="center"/>
    </xf>
    <xf numFmtId="164" fontId="1" fillId="5" borderId="28" xfId="0" applyNumberFormat="1" applyFont="1" applyFill="1" applyBorder="1" applyAlignment="1" applyProtection="1">
      <alignment vertical="center"/>
    </xf>
    <xf numFmtId="164" fontId="1" fillId="5" borderId="5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Protection="1"/>
    <xf numFmtId="0" fontId="4" fillId="5" borderId="28" xfId="0" applyFont="1" applyFill="1" applyBorder="1" applyAlignment="1" applyProtection="1">
      <alignment horizontal="center"/>
    </xf>
    <xf numFmtId="164" fontId="1" fillId="5" borderId="51" xfId="0" applyNumberFormat="1" applyFont="1" applyFill="1" applyBorder="1" applyAlignment="1" applyProtection="1">
      <alignment horizontal="center" vertical="center"/>
    </xf>
    <xf numFmtId="164" fontId="1" fillId="5" borderId="46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right" vertical="center"/>
    </xf>
    <xf numFmtId="0" fontId="4" fillId="0" borderId="2" xfId="0" applyFont="1" applyBorder="1" applyProtection="1"/>
    <xf numFmtId="0" fontId="4" fillId="0" borderId="18" xfId="0" applyFont="1" applyBorder="1" applyProtection="1"/>
    <xf numFmtId="0" fontId="3" fillId="3" borderId="3" xfId="0" applyFont="1" applyFill="1" applyBorder="1" applyAlignment="1" applyProtection="1">
      <alignment horizontal="right" vertical="center"/>
    </xf>
    <xf numFmtId="164" fontId="1" fillId="3" borderId="29" xfId="0" applyNumberFormat="1" applyFont="1" applyFill="1" applyBorder="1" applyAlignment="1" applyProtection="1">
      <alignment horizontal="center" vertical="center"/>
    </xf>
    <xf numFmtId="164" fontId="1" fillId="3" borderId="30" xfId="0" applyNumberFormat="1" applyFont="1" applyFill="1" applyBorder="1" applyAlignment="1" applyProtection="1">
      <alignment horizontal="center" vertical="center"/>
    </xf>
    <xf numFmtId="164" fontId="1" fillId="3" borderId="31" xfId="0" applyNumberFormat="1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right" vertical="center"/>
    </xf>
    <xf numFmtId="0" fontId="4" fillId="0" borderId="10" xfId="0" applyFont="1" applyBorder="1" applyProtection="1"/>
    <xf numFmtId="0" fontId="4" fillId="0" borderId="11" xfId="0" applyFont="1" applyBorder="1" applyProtection="1"/>
    <xf numFmtId="0" fontId="3" fillId="3" borderId="12" xfId="0" applyFont="1" applyFill="1" applyBorder="1" applyAlignment="1" applyProtection="1">
      <alignment horizontal="right" vertical="center"/>
    </xf>
    <xf numFmtId="164" fontId="1" fillId="3" borderId="32" xfId="0" applyNumberFormat="1" applyFont="1" applyFill="1" applyBorder="1" applyAlignment="1" applyProtection="1">
      <alignment horizontal="center" vertical="center"/>
    </xf>
    <xf numFmtId="164" fontId="1" fillId="3" borderId="33" xfId="0" applyNumberFormat="1" applyFont="1" applyFill="1" applyBorder="1" applyAlignment="1" applyProtection="1">
      <alignment horizontal="center" vertical="center"/>
    </xf>
    <xf numFmtId="164" fontId="1" fillId="3" borderId="34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 wrapText="1"/>
    </xf>
    <xf numFmtId="0" fontId="4" fillId="0" borderId="14" xfId="0" applyFont="1" applyBorder="1" applyProtection="1"/>
    <xf numFmtId="0" fontId="4" fillId="0" borderId="15" xfId="0" applyFont="1" applyBorder="1" applyProtection="1"/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vertical="center" wrapText="1"/>
    </xf>
    <xf numFmtId="164" fontId="3" fillId="3" borderId="35" xfId="0" applyNumberFormat="1" applyFont="1" applyFill="1" applyBorder="1" applyAlignment="1" applyProtection="1">
      <alignment horizontal="center" vertical="center"/>
    </xf>
    <xf numFmtId="164" fontId="3" fillId="3" borderId="36" xfId="0" applyNumberFormat="1" applyFont="1" applyFill="1" applyBorder="1" applyAlignment="1" applyProtection="1">
      <alignment horizontal="center" vertical="center"/>
    </xf>
    <xf numFmtId="164" fontId="3" fillId="3" borderId="37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horizontal="center" wrapText="1"/>
    </xf>
    <xf numFmtId="0" fontId="1" fillId="0" borderId="7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968378</xdr:colOff>
      <xdr:row>3</xdr:row>
      <xdr:rowOff>115957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FFE5A3-A664-1318-33C0-582B7B701A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94" t="18736" r="37622" b="62745"/>
        <a:stretch/>
      </xdr:blipFill>
      <xdr:spPr>
        <a:xfrm>
          <a:off x="1" y="1"/>
          <a:ext cx="3370334" cy="687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zoomScale="115" zoomScaleNormal="115" workbookViewId="0">
      <selection activeCell="K35" sqref="K35"/>
    </sheetView>
  </sheetViews>
  <sheetFormatPr baseColWidth="10" defaultColWidth="14.42578125" defaultRowHeight="12.75" x14ac:dyDescent="0.2"/>
  <cols>
    <col min="1" max="1" width="6.140625" style="31" customWidth="1"/>
    <col min="2" max="2" width="5.140625" style="31" bestFit="1" customWidth="1"/>
    <col min="3" max="3" width="11.140625" style="31" customWidth="1"/>
    <col min="4" max="5" width="6.85546875" style="31" customWidth="1"/>
    <col min="6" max="6" width="42" style="31" customWidth="1"/>
    <col min="7" max="7" width="26.7109375" style="31" customWidth="1"/>
    <col min="8" max="8" width="10.7109375" style="31" customWidth="1"/>
    <col min="9" max="9" width="17.5703125" style="31" customWidth="1"/>
    <col min="10" max="10" width="16.140625" style="31" hidden="1" customWidth="1"/>
    <col min="11" max="11" width="10" style="31" customWidth="1"/>
    <col min="12" max="12" width="16.140625" style="31" customWidth="1"/>
    <col min="13" max="13" width="16.42578125" style="31" hidden="1" customWidth="1"/>
    <col min="14" max="14" width="20.140625" style="31" customWidth="1"/>
    <col min="15" max="15" width="23.85546875" style="31" customWidth="1"/>
    <col min="16" max="16" width="21" style="31" customWidth="1"/>
    <col min="17" max="17" width="15.140625" style="31" customWidth="1"/>
    <col min="18" max="16384" width="14.42578125" style="31"/>
  </cols>
  <sheetData>
    <row r="1" spans="1:18" ht="15" customHeight="1" x14ac:dyDescent="0.2"/>
    <row r="2" spans="1:18" ht="1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ht="1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ht="15" customHeight="1" thickBot="1" x14ac:dyDescent="0.25">
      <c r="A4" s="33"/>
      <c r="B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8" ht="33.75" customHeight="1" x14ac:dyDescent="0.25">
      <c r="A5" s="34" t="s">
        <v>11</v>
      </c>
      <c r="B5" s="35"/>
      <c r="C5" s="36"/>
      <c r="D5" s="37" t="s">
        <v>13</v>
      </c>
      <c r="E5" s="35"/>
      <c r="F5" s="35"/>
      <c r="G5" s="35"/>
      <c r="H5" s="35"/>
      <c r="I5" s="36"/>
      <c r="J5" s="38"/>
      <c r="K5" s="39" t="s">
        <v>10</v>
      </c>
      <c r="L5" s="36"/>
      <c r="M5" s="40"/>
      <c r="N5" s="41" t="s">
        <v>14</v>
      </c>
      <c r="O5" s="41"/>
      <c r="P5" s="41"/>
    </row>
    <row r="6" spans="1:18" ht="24.75" customHeight="1" x14ac:dyDescent="0.25">
      <c r="A6" s="42" t="s">
        <v>12</v>
      </c>
      <c r="B6" s="43"/>
      <c r="C6" s="44"/>
      <c r="D6" s="1"/>
      <c r="E6" s="2"/>
      <c r="F6" s="2"/>
      <c r="G6" s="2"/>
      <c r="H6" s="2"/>
      <c r="I6" s="3"/>
      <c r="J6" s="45"/>
      <c r="K6" s="46" t="s">
        <v>1</v>
      </c>
      <c r="L6" s="44"/>
      <c r="M6" s="47"/>
      <c r="N6" s="7"/>
      <c r="O6" s="7"/>
      <c r="P6" s="7"/>
    </row>
    <row r="7" spans="1:18" ht="26.25" customHeight="1" thickBot="1" x14ac:dyDescent="0.3">
      <c r="A7" s="48" t="s">
        <v>2</v>
      </c>
      <c r="B7" s="49"/>
      <c r="C7" s="50"/>
      <c r="D7" s="8"/>
      <c r="E7" s="9"/>
      <c r="F7" s="9"/>
      <c r="G7" s="9"/>
      <c r="H7" s="9"/>
      <c r="I7" s="10"/>
      <c r="J7" s="51"/>
      <c r="K7" s="52" t="s">
        <v>3</v>
      </c>
      <c r="L7" s="50"/>
      <c r="M7" s="53"/>
      <c r="N7" s="7"/>
      <c r="O7" s="7"/>
      <c r="P7" s="7"/>
    </row>
    <row r="8" spans="1:18" ht="3.75" customHeight="1" x14ac:dyDescent="0.25">
      <c r="A8" s="54"/>
      <c r="B8" s="54"/>
      <c r="C8" s="54"/>
      <c r="D8" s="54"/>
      <c r="E8" s="54"/>
      <c r="F8" s="54"/>
      <c r="G8" s="55"/>
      <c r="H8" s="55"/>
      <c r="I8" s="55"/>
      <c r="J8" s="55"/>
      <c r="K8" s="55"/>
      <c r="L8" s="55"/>
      <c r="M8" s="55"/>
      <c r="N8" s="55"/>
      <c r="O8" s="55"/>
      <c r="P8" s="56"/>
    </row>
    <row r="9" spans="1:18" ht="65.25" customHeight="1" x14ac:dyDescent="0.2">
      <c r="A9" s="57" t="s">
        <v>4</v>
      </c>
      <c r="B9" s="58" t="s">
        <v>24</v>
      </c>
      <c r="C9" s="59"/>
      <c r="D9" s="60"/>
      <c r="E9" s="57" t="s">
        <v>42</v>
      </c>
      <c r="F9" s="57" t="s">
        <v>60</v>
      </c>
      <c r="G9" s="57" t="s">
        <v>5</v>
      </c>
      <c r="H9" s="57" t="s">
        <v>59</v>
      </c>
      <c r="I9" s="57" t="s">
        <v>57</v>
      </c>
      <c r="J9" s="61" t="s">
        <v>43</v>
      </c>
      <c r="K9" s="57" t="s">
        <v>58</v>
      </c>
      <c r="L9" s="57" t="s">
        <v>6</v>
      </c>
      <c r="M9" s="61" t="s">
        <v>44</v>
      </c>
      <c r="N9" s="57" t="s">
        <v>7</v>
      </c>
      <c r="O9" s="57" t="s">
        <v>48</v>
      </c>
      <c r="P9" s="57" t="s">
        <v>49</v>
      </c>
    </row>
    <row r="10" spans="1:18" ht="3.75" customHeight="1" x14ac:dyDescent="0.2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8" ht="30" customHeight="1" x14ac:dyDescent="0.2">
      <c r="A11" s="64">
        <v>1</v>
      </c>
      <c r="B11" s="65" t="s">
        <v>8</v>
      </c>
      <c r="C11" s="65"/>
      <c r="D11" s="65"/>
      <c r="E11" s="66">
        <v>1</v>
      </c>
      <c r="F11" s="67" t="s">
        <v>15</v>
      </c>
      <c r="G11" s="66" t="s">
        <v>56</v>
      </c>
      <c r="H11" s="68">
        <v>30</v>
      </c>
      <c r="I11" s="29"/>
      <c r="J11" s="69">
        <f>I11*H11</f>
        <v>0</v>
      </c>
      <c r="K11" s="30"/>
      <c r="L11" s="70">
        <f t="shared" ref="L11:L35" si="0">I11*K11</f>
        <v>0</v>
      </c>
      <c r="M11" s="70">
        <f t="shared" ref="M11:M35" si="1">H11*L11</f>
        <v>0</v>
      </c>
      <c r="N11" s="70">
        <f t="shared" ref="N11:N35" si="2">I11+L11</f>
        <v>0</v>
      </c>
      <c r="O11" s="70">
        <f t="shared" ref="O11:O23" si="3">H11*N11</f>
        <v>0</v>
      </c>
      <c r="P11" s="71">
        <f>O11+O12+O13+O14+O15+O16+O17+O18+O19</f>
        <v>0</v>
      </c>
      <c r="R11" s="72"/>
    </row>
    <row r="12" spans="1:18" ht="30" customHeight="1" x14ac:dyDescent="0.2">
      <c r="A12" s="64"/>
      <c r="B12" s="65"/>
      <c r="C12" s="65"/>
      <c r="D12" s="65"/>
      <c r="E12" s="73">
        <v>2</v>
      </c>
      <c r="F12" s="67" t="s">
        <v>16</v>
      </c>
      <c r="G12" s="66" t="s">
        <v>56</v>
      </c>
      <c r="H12" s="68">
        <v>20</v>
      </c>
      <c r="I12" s="29"/>
      <c r="J12" s="69">
        <f t="shared" ref="J12" si="4">I12*H12</f>
        <v>0</v>
      </c>
      <c r="K12" s="30"/>
      <c r="L12" s="70">
        <f t="shared" si="0"/>
        <v>0</v>
      </c>
      <c r="M12" s="70">
        <f t="shared" si="1"/>
        <v>0</v>
      </c>
      <c r="N12" s="70">
        <f t="shared" si="2"/>
        <v>0</v>
      </c>
      <c r="O12" s="70">
        <f t="shared" si="3"/>
        <v>0</v>
      </c>
      <c r="P12" s="74"/>
      <c r="R12" s="72"/>
    </row>
    <row r="13" spans="1:18" ht="30" customHeight="1" x14ac:dyDescent="0.2">
      <c r="A13" s="64"/>
      <c r="B13" s="65"/>
      <c r="C13" s="65"/>
      <c r="D13" s="65"/>
      <c r="E13" s="73">
        <v>3</v>
      </c>
      <c r="F13" s="67" t="s">
        <v>17</v>
      </c>
      <c r="G13" s="66" t="s">
        <v>56</v>
      </c>
      <c r="H13" s="68">
        <v>20</v>
      </c>
      <c r="I13" s="29"/>
      <c r="J13" s="69">
        <f t="shared" ref="J13:J30" si="5">I13*H13</f>
        <v>0</v>
      </c>
      <c r="K13" s="30"/>
      <c r="L13" s="70">
        <f t="shared" ref="L13:L30" si="6">I13*K13</f>
        <v>0</v>
      </c>
      <c r="M13" s="70">
        <f t="shared" ref="M13:M30" si="7">H13*L13</f>
        <v>0</v>
      </c>
      <c r="N13" s="70">
        <f t="shared" ref="N13:N30" si="8">I13+L13</f>
        <v>0</v>
      </c>
      <c r="O13" s="70">
        <f t="shared" ref="O13:O30" si="9">H13*N13</f>
        <v>0</v>
      </c>
      <c r="P13" s="74"/>
      <c r="R13" s="72"/>
    </row>
    <row r="14" spans="1:18" ht="36.75" customHeight="1" x14ac:dyDescent="0.2">
      <c r="A14" s="64"/>
      <c r="B14" s="65"/>
      <c r="C14" s="65"/>
      <c r="D14" s="65"/>
      <c r="E14" s="66">
        <v>4</v>
      </c>
      <c r="F14" s="67" t="s">
        <v>18</v>
      </c>
      <c r="G14" s="66" t="s">
        <v>56</v>
      </c>
      <c r="H14" s="68">
        <v>30</v>
      </c>
      <c r="I14" s="29"/>
      <c r="J14" s="69">
        <f t="shared" si="5"/>
        <v>0</v>
      </c>
      <c r="K14" s="30"/>
      <c r="L14" s="70">
        <f t="shared" si="6"/>
        <v>0</v>
      </c>
      <c r="M14" s="70">
        <f t="shared" si="7"/>
        <v>0</v>
      </c>
      <c r="N14" s="70">
        <f t="shared" si="8"/>
        <v>0</v>
      </c>
      <c r="O14" s="70">
        <f t="shared" si="9"/>
        <v>0</v>
      </c>
      <c r="P14" s="74"/>
      <c r="R14" s="72"/>
    </row>
    <row r="15" spans="1:18" ht="36.75" customHeight="1" x14ac:dyDescent="0.2">
      <c r="A15" s="64"/>
      <c r="B15" s="65"/>
      <c r="C15" s="65"/>
      <c r="D15" s="65"/>
      <c r="E15" s="73">
        <v>5</v>
      </c>
      <c r="F15" s="67" t="s">
        <v>50</v>
      </c>
      <c r="G15" s="66" t="s">
        <v>56</v>
      </c>
      <c r="H15" s="68">
        <v>30</v>
      </c>
      <c r="I15" s="29"/>
      <c r="J15" s="69">
        <f t="shared" si="5"/>
        <v>0</v>
      </c>
      <c r="K15" s="30"/>
      <c r="L15" s="70">
        <f t="shared" si="6"/>
        <v>0</v>
      </c>
      <c r="M15" s="70">
        <f t="shared" si="7"/>
        <v>0</v>
      </c>
      <c r="N15" s="70">
        <f t="shared" si="8"/>
        <v>0</v>
      </c>
      <c r="O15" s="70">
        <f t="shared" si="9"/>
        <v>0</v>
      </c>
      <c r="P15" s="74"/>
      <c r="R15" s="72"/>
    </row>
    <row r="16" spans="1:18" ht="36.75" customHeight="1" x14ac:dyDescent="0.2">
      <c r="A16" s="64"/>
      <c r="B16" s="65"/>
      <c r="C16" s="65"/>
      <c r="D16" s="65"/>
      <c r="E16" s="73">
        <v>6</v>
      </c>
      <c r="F16" s="67" t="s">
        <v>19</v>
      </c>
      <c r="G16" s="66" t="s">
        <v>56</v>
      </c>
      <c r="H16" s="68">
        <v>20</v>
      </c>
      <c r="I16" s="29"/>
      <c r="J16" s="69">
        <f t="shared" si="5"/>
        <v>0</v>
      </c>
      <c r="K16" s="30"/>
      <c r="L16" s="70">
        <f t="shared" si="6"/>
        <v>0</v>
      </c>
      <c r="M16" s="70">
        <f t="shared" si="7"/>
        <v>0</v>
      </c>
      <c r="N16" s="70">
        <f t="shared" si="8"/>
        <v>0</v>
      </c>
      <c r="O16" s="70">
        <f t="shared" si="9"/>
        <v>0</v>
      </c>
      <c r="P16" s="74"/>
      <c r="R16" s="72"/>
    </row>
    <row r="17" spans="1:18" ht="30" customHeight="1" x14ac:dyDescent="0.2">
      <c r="A17" s="64"/>
      <c r="B17" s="65"/>
      <c r="C17" s="65"/>
      <c r="D17" s="65"/>
      <c r="E17" s="66">
        <v>7</v>
      </c>
      <c r="F17" s="67" t="s">
        <v>20</v>
      </c>
      <c r="G17" s="66" t="s">
        <v>56</v>
      </c>
      <c r="H17" s="68">
        <v>20</v>
      </c>
      <c r="I17" s="29"/>
      <c r="J17" s="69">
        <f t="shared" si="5"/>
        <v>0</v>
      </c>
      <c r="K17" s="30"/>
      <c r="L17" s="70">
        <f t="shared" si="6"/>
        <v>0</v>
      </c>
      <c r="M17" s="70">
        <f t="shared" si="7"/>
        <v>0</v>
      </c>
      <c r="N17" s="70">
        <f t="shared" si="8"/>
        <v>0</v>
      </c>
      <c r="O17" s="70">
        <f t="shared" si="9"/>
        <v>0</v>
      </c>
      <c r="P17" s="74"/>
      <c r="R17" s="72"/>
    </row>
    <row r="18" spans="1:18" ht="36.75" customHeight="1" x14ac:dyDescent="0.2">
      <c r="A18" s="64"/>
      <c r="B18" s="65"/>
      <c r="C18" s="65"/>
      <c r="D18" s="65"/>
      <c r="E18" s="73">
        <v>8</v>
      </c>
      <c r="F18" s="67" t="s">
        <v>51</v>
      </c>
      <c r="G18" s="66" t="s">
        <v>56</v>
      </c>
      <c r="H18" s="68">
        <v>30</v>
      </c>
      <c r="I18" s="29"/>
      <c r="J18" s="69">
        <f t="shared" si="5"/>
        <v>0</v>
      </c>
      <c r="K18" s="30"/>
      <c r="L18" s="70">
        <f t="shared" si="6"/>
        <v>0</v>
      </c>
      <c r="M18" s="70">
        <f t="shared" si="7"/>
        <v>0</v>
      </c>
      <c r="N18" s="70">
        <f t="shared" si="8"/>
        <v>0</v>
      </c>
      <c r="O18" s="70">
        <f t="shared" si="9"/>
        <v>0</v>
      </c>
      <c r="P18" s="74"/>
      <c r="R18" s="72"/>
    </row>
    <row r="19" spans="1:18" ht="36.75" customHeight="1" x14ac:dyDescent="0.2">
      <c r="A19" s="64"/>
      <c r="B19" s="65"/>
      <c r="C19" s="65"/>
      <c r="D19" s="65"/>
      <c r="E19" s="73">
        <v>9</v>
      </c>
      <c r="F19" s="67" t="s">
        <v>52</v>
      </c>
      <c r="G19" s="66" t="s">
        <v>56</v>
      </c>
      <c r="H19" s="68">
        <v>20</v>
      </c>
      <c r="I19" s="29"/>
      <c r="J19" s="69">
        <f t="shared" si="5"/>
        <v>0</v>
      </c>
      <c r="K19" s="30"/>
      <c r="L19" s="70">
        <f t="shared" si="6"/>
        <v>0</v>
      </c>
      <c r="M19" s="70">
        <f t="shared" si="7"/>
        <v>0</v>
      </c>
      <c r="N19" s="70">
        <f t="shared" si="8"/>
        <v>0</v>
      </c>
      <c r="O19" s="70">
        <f t="shared" si="9"/>
        <v>0</v>
      </c>
      <c r="P19" s="75"/>
      <c r="R19" s="72"/>
    </row>
    <row r="20" spans="1:18" ht="30" customHeight="1" x14ac:dyDescent="0.2">
      <c r="A20" s="64">
        <v>2</v>
      </c>
      <c r="B20" s="65" t="s">
        <v>23</v>
      </c>
      <c r="C20" s="65"/>
      <c r="D20" s="65"/>
      <c r="E20" s="73">
        <v>1</v>
      </c>
      <c r="F20" s="67" t="s">
        <v>53</v>
      </c>
      <c r="G20" s="66" t="s">
        <v>56</v>
      </c>
      <c r="H20" s="68">
        <v>20</v>
      </c>
      <c r="I20" s="29"/>
      <c r="J20" s="69">
        <f t="shared" si="5"/>
        <v>0</v>
      </c>
      <c r="K20" s="30"/>
      <c r="L20" s="70">
        <f t="shared" si="6"/>
        <v>0</v>
      </c>
      <c r="M20" s="70">
        <f t="shared" si="7"/>
        <v>0</v>
      </c>
      <c r="N20" s="70">
        <f t="shared" si="8"/>
        <v>0</v>
      </c>
      <c r="O20" s="70">
        <f t="shared" si="9"/>
        <v>0</v>
      </c>
      <c r="P20" s="71">
        <f>+O20+O21+O22</f>
        <v>0</v>
      </c>
      <c r="R20" s="72"/>
    </row>
    <row r="21" spans="1:18" ht="30" customHeight="1" x14ac:dyDescent="0.2">
      <c r="A21" s="64"/>
      <c r="B21" s="65"/>
      <c r="C21" s="65"/>
      <c r="D21" s="65"/>
      <c r="E21" s="73">
        <v>2</v>
      </c>
      <c r="F21" s="67" t="s">
        <v>21</v>
      </c>
      <c r="G21" s="66" t="s">
        <v>56</v>
      </c>
      <c r="H21" s="68">
        <v>10</v>
      </c>
      <c r="I21" s="29"/>
      <c r="J21" s="69">
        <f t="shared" si="5"/>
        <v>0</v>
      </c>
      <c r="K21" s="30"/>
      <c r="L21" s="70">
        <f t="shared" si="6"/>
        <v>0</v>
      </c>
      <c r="M21" s="70">
        <f t="shared" si="7"/>
        <v>0</v>
      </c>
      <c r="N21" s="70">
        <f t="shared" si="8"/>
        <v>0</v>
      </c>
      <c r="O21" s="70">
        <f t="shared" si="9"/>
        <v>0</v>
      </c>
      <c r="P21" s="74"/>
      <c r="R21" s="72"/>
    </row>
    <row r="22" spans="1:18" ht="30" customHeight="1" x14ac:dyDescent="0.2">
      <c r="A22" s="64"/>
      <c r="B22" s="65"/>
      <c r="C22" s="65"/>
      <c r="D22" s="65"/>
      <c r="E22" s="73">
        <v>3</v>
      </c>
      <c r="F22" s="67" t="s">
        <v>22</v>
      </c>
      <c r="G22" s="66" t="s">
        <v>56</v>
      </c>
      <c r="H22" s="68">
        <v>10</v>
      </c>
      <c r="I22" s="29"/>
      <c r="J22" s="69">
        <f t="shared" si="5"/>
        <v>0</v>
      </c>
      <c r="K22" s="30"/>
      <c r="L22" s="70">
        <f t="shared" si="6"/>
        <v>0</v>
      </c>
      <c r="M22" s="70">
        <f t="shared" si="7"/>
        <v>0</v>
      </c>
      <c r="N22" s="70">
        <f t="shared" si="8"/>
        <v>0</v>
      </c>
      <c r="O22" s="70">
        <f t="shared" si="9"/>
        <v>0</v>
      </c>
      <c r="P22" s="75"/>
      <c r="R22" s="72"/>
    </row>
    <row r="23" spans="1:18" ht="30" customHeight="1" x14ac:dyDescent="0.2">
      <c r="A23" s="64">
        <v>3</v>
      </c>
      <c r="B23" s="65" t="s">
        <v>25</v>
      </c>
      <c r="C23" s="65"/>
      <c r="D23" s="65"/>
      <c r="E23" s="73">
        <v>1</v>
      </c>
      <c r="F23" s="67" t="s">
        <v>26</v>
      </c>
      <c r="G23" s="66" t="s">
        <v>56</v>
      </c>
      <c r="H23" s="68">
        <v>20</v>
      </c>
      <c r="I23" s="29"/>
      <c r="J23" s="69">
        <f t="shared" si="5"/>
        <v>0</v>
      </c>
      <c r="K23" s="30"/>
      <c r="L23" s="70">
        <f t="shared" si="6"/>
        <v>0</v>
      </c>
      <c r="M23" s="70">
        <f t="shared" si="7"/>
        <v>0</v>
      </c>
      <c r="N23" s="70">
        <f t="shared" si="8"/>
        <v>0</v>
      </c>
      <c r="O23" s="70">
        <f t="shared" si="9"/>
        <v>0</v>
      </c>
      <c r="P23" s="71">
        <f>+O23+O24+O25+O26+O27+O28</f>
        <v>0</v>
      </c>
      <c r="R23" s="72"/>
    </row>
    <row r="24" spans="1:18" ht="36.75" customHeight="1" x14ac:dyDescent="0.2">
      <c r="A24" s="64"/>
      <c r="B24" s="65"/>
      <c r="C24" s="65"/>
      <c r="D24" s="65"/>
      <c r="E24" s="73">
        <v>2</v>
      </c>
      <c r="F24" s="67" t="s">
        <v>27</v>
      </c>
      <c r="G24" s="66" t="s">
        <v>56</v>
      </c>
      <c r="H24" s="68">
        <v>20</v>
      </c>
      <c r="I24" s="29"/>
      <c r="J24" s="69">
        <f t="shared" si="5"/>
        <v>0</v>
      </c>
      <c r="K24" s="30"/>
      <c r="L24" s="70">
        <f t="shared" si="6"/>
        <v>0</v>
      </c>
      <c r="M24" s="70">
        <f t="shared" si="7"/>
        <v>0</v>
      </c>
      <c r="N24" s="70">
        <f t="shared" si="8"/>
        <v>0</v>
      </c>
      <c r="O24" s="70">
        <f t="shared" si="9"/>
        <v>0</v>
      </c>
      <c r="P24" s="74"/>
      <c r="R24" s="72"/>
    </row>
    <row r="25" spans="1:18" ht="30" customHeight="1" x14ac:dyDescent="0.2">
      <c r="A25" s="64"/>
      <c r="B25" s="65"/>
      <c r="C25" s="65"/>
      <c r="D25" s="65"/>
      <c r="E25" s="73">
        <v>3</v>
      </c>
      <c r="F25" s="67" t="s">
        <v>28</v>
      </c>
      <c r="G25" s="66" t="s">
        <v>56</v>
      </c>
      <c r="H25" s="68">
        <v>20</v>
      </c>
      <c r="I25" s="29"/>
      <c r="J25" s="69">
        <f t="shared" si="5"/>
        <v>0</v>
      </c>
      <c r="K25" s="30"/>
      <c r="L25" s="70">
        <f t="shared" si="6"/>
        <v>0</v>
      </c>
      <c r="M25" s="70">
        <f t="shared" si="7"/>
        <v>0</v>
      </c>
      <c r="N25" s="70">
        <f t="shared" si="8"/>
        <v>0</v>
      </c>
      <c r="O25" s="70">
        <f t="shared" si="9"/>
        <v>0</v>
      </c>
      <c r="P25" s="74"/>
      <c r="R25" s="72"/>
    </row>
    <row r="26" spans="1:18" ht="36.75" customHeight="1" x14ac:dyDescent="0.2">
      <c r="A26" s="64"/>
      <c r="B26" s="65"/>
      <c r="C26" s="65"/>
      <c r="D26" s="65"/>
      <c r="E26" s="73">
        <v>4</v>
      </c>
      <c r="F26" s="67" t="s">
        <v>29</v>
      </c>
      <c r="G26" s="66" t="s">
        <v>56</v>
      </c>
      <c r="H26" s="68">
        <v>20</v>
      </c>
      <c r="I26" s="29"/>
      <c r="J26" s="69">
        <f t="shared" si="5"/>
        <v>0</v>
      </c>
      <c r="K26" s="30"/>
      <c r="L26" s="70">
        <f t="shared" si="6"/>
        <v>0</v>
      </c>
      <c r="M26" s="70">
        <f t="shared" si="7"/>
        <v>0</v>
      </c>
      <c r="N26" s="70">
        <f t="shared" si="8"/>
        <v>0</v>
      </c>
      <c r="O26" s="70">
        <f t="shared" si="9"/>
        <v>0</v>
      </c>
      <c r="P26" s="74"/>
      <c r="R26" s="72"/>
    </row>
    <row r="27" spans="1:18" ht="36.75" customHeight="1" x14ac:dyDescent="0.2">
      <c r="A27" s="64"/>
      <c r="B27" s="65"/>
      <c r="C27" s="65"/>
      <c r="D27" s="65"/>
      <c r="E27" s="73">
        <v>5</v>
      </c>
      <c r="F27" s="67" t="s">
        <v>30</v>
      </c>
      <c r="G27" s="66" t="s">
        <v>56</v>
      </c>
      <c r="H27" s="68">
        <v>20</v>
      </c>
      <c r="I27" s="29"/>
      <c r="J27" s="69">
        <f t="shared" si="5"/>
        <v>0</v>
      </c>
      <c r="K27" s="30"/>
      <c r="L27" s="70">
        <f t="shared" si="6"/>
        <v>0</v>
      </c>
      <c r="M27" s="70">
        <f t="shared" si="7"/>
        <v>0</v>
      </c>
      <c r="N27" s="70">
        <f t="shared" si="8"/>
        <v>0</v>
      </c>
      <c r="O27" s="70">
        <f t="shared" si="9"/>
        <v>0</v>
      </c>
      <c r="P27" s="74"/>
      <c r="R27" s="72"/>
    </row>
    <row r="28" spans="1:18" ht="30" customHeight="1" x14ac:dyDescent="0.2">
      <c r="A28" s="64"/>
      <c r="B28" s="65"/>
      <c r="C28" s="65"/>
      <c r="D28" s="65"/>
      <c r="E28" s="73">
        <v>6</v>
      </c>
      <c r="F28" s="67" t="s">
        <v>31</v>
      </c>
      <c r="G28" s="66" t="s">
        <v>56</v>
      </c>
      <c r="H28" s="68">
        <v>20</v>
      </c>
      <c r="I28" s="29"/>
      <c r="J28" s="69">
        <f t="shared" si="5"/>
        <v>0</v>
      </c>
      <c r="K28" s="30"/>
      <c r="L28" s="70">
        <f t="shared" si="6"/>
        <v>0</v>
      </c>
      <c r="M28" s="70">
        <f t="shared" si="7"/>
        <v>0</v>
      </c>
      <c r="N28" s="70">
        <f t="shared" si="8"/>
        <v>0</v>
      </c>
      <c r="O28" s="70">
        <f t="shared" si="9"/>
        <v>0</v>
      </c>
      <c r="P28" s="75"/>
      <c r="R28" s="72"/>
    </row>
    <row r="29" spans="1:18" ht="30" customHeight="1" x14ac:dyDescent="0.2">
      <c r="A29" s="64">
        <v>4</v>
      </c>
      <c r="B29" s="65" t="s">
        <v>32</v>
      </c>
      <c r="C29" s="65"/>
      <c r="D29" s="65"/>
      <c r="E29" s="73">
        <v>1</v>
      </c>
      <c r="F29" s="67" t="s">
        <v>33</v>
      </c>
      <c r="G29" s="66" t="s">
        <v>56</v>
      </c>
      <c r="H29" s="68">
        <v>20</v>
      </c>
      <c r="I29" s="29"/>
      <c r="J29" s="69">
        <f t="shared" si="5"/>
        <v>0</v>
      </c>
      <c r="K29" s="30"/>
      <c r="L29" s="70">
        <f t="shared" si="6"/>
        <v>0</v>
      </c>
      <c r="M29" s="70">
        <f t="shared" si="7"/>
        <v>0</v>
      </c>
      <c r="N29" s="70">
        <f t="shared" si="8"/>
        <v>0</v>
      </c>
      <c r="O29" s="70">
        <f t="shared" si="9"/>
        <v>0</v>
      </c>
      <c r="P29" s="71">
        <f>+O29+O30</f>
        <v>0</v>
      </c>
      <c r="R29" s="72"/>
    </row>
    <row r="30" spans="1:18" ht="30" customHeight="1" x14ac:dyDescent="0.2">
      <c r="A30" s="64"/>
      <c r="B30" s="65"/>
      <c r="C30" s="65"/>
      <c r="D30" s="65"/>
      <c r="E30" s="73">
        <v>2</v>
      </c>
      <c r="F30" s="67" t="s">
        <v>34</v>
      </c>
      <c r="G30" s="66" t="s">
        <v>56</v>
      </c>
      <c r="H30" s="68">
        <v>20</v>
      </c>
      <c r="I30" s="29"/>
      <c r="J30" s="69">
        <f t="shared" si="5"/>
        <v>0</v>
      </c>
      <c r="K30" s="30"/>
      <c r="L30" s="70">
        <f t="shared" si="6"/>
        <v>0</v>
      </c>
      <c r="M30" s="70">
        <f t="shared" si="7"/>
        <v>0</v>
      </c>
      <c r="N30" s="70">
        <f t="shared" si="8"/>
        <v>0</v>
      </c>
      <c r="O30" s="70">
        <f t="shared" si="9"/>
        <v>0</v>
      </c>
      <c r="P30" s="75"/>
      <c r="R30" s="72"/>
    </row>
    <row r="31" spans="1:18" ht="36.75" customHeight="1" x14ac:dyDescent="0.2">
      <c r="A31" s="64">
        <v>5</v>
      </c>
      <c r="B31" s="65" t="s">
        <v>35</v>
      </c>
      <c r="C31" s="65"/>
      <c r="D31" s="65"/>
      <c r="E31" s="73">
        <v>1</v>
      </c>
      <c r="F31" s="67" t="s">
        <v>37</v>
      </c>
      <c r="G31" s="66" t="s">
        <v>56</v>
      </c>
      <c r="H31" s="68">
        <v>30</v>
      </c>
      <c r="I31" s="29"/>
      <c r="J31" s="69">
        <f t="shared" ref="J31:J33" si="10">I31*H31</f>
        <v>0</v>
      </c>
      <c r="K31" s="30"/>
      <c r="L31" s="70">
        <f t="shared" si="0"/>
        <v>0</v>
      </c>
      <c r="M31" s="70">
        <f t="shared" si="1"/>
        <v>0</v>
      </c>
      <c r="N31" s="70">
        <f t="shared" si="2"/>
        <v>0</v>
      </c>
      <c r="O31" s="70">
        <f t="shared" ref="O24:O32" si="11">H31*N31</f>
        <v>0</v>
      </c>
      <c r="P31" s="71">
        <f>+O31+O32</f>
        <v>0</v>
      </c>
      <c r="R31" s="72"/>
    </row>
    <row r="32" spans="1:18" ht="30" customHeight="1" x14ac:dyDescent="0.2">
      <c r="A32" s="64"/>
      <c r="B32" s="65"/>
      <c r="C32" s="65"/>
      <c r="D32" s="65"/>
      <c r="E32" s="73">
        <v>2</v>
      </c>
      <c r="F32" s="67" t="s">
        <v>38</v>
      </c>
      <c r="G32" s="66" t="s">
        <v>56</v>
      </c>
      <c r="H32" s="68">
        <v>30</v>
      </c>
      <c r="I32" s="29"/>
      <c r="J32" s="69">
        <f t="shared" si="10"/>
        <v>0</v>
      </c>
      <c r="K32" s="30"/>
      <c r="L32" s="70">
        <f t="shared" si="0"/>
        <v>0</v>
      </c>
      <c r="M32" s="70">
        <f t="shared" si="1"/>
        <v>0</v>
      </c>
      <c r="N32" s="70">
        <f t="shared" si="2"/>
        <v>0</v>
      </c>
      <c r="O32" s="70">
        <f t="shared" si="11"/>
        <v>0</v>
      </c>
      <c r="P32" s="75"/>
      <c r="R32" s="72"/>
    </row>
    <row r="33" spans="1:18" ht="36.75" customHeight="1" x14ac:dyDescent="0.2">
      <c r="A33" s="64">
        <v>6</v>
      </c>
      <c r="B33" s="65" t="s">
        <v>36</v>
      </c>
      <c r="C33" s="65"/>
      <c r="D33" s="65"/>
      <c r="E33" s="73">
        <v>1</v>
      </c>
      <c r="F33" s="67" t="s">
        <v>39</v>
      </c>
      <c r="G33" s="66" t="s">
        <v>56</v>
      </c>
      <c r="H33" s="68">
        <v>15</v>
      </c>
      <c r="I33" s="29"/>
      <c r="J33" s="69">
        <f t="shared" si="10"/>
        <v>0</v>
      </c>
      <c r="K33" s="30"/>
      <c r="L33" s="70">
        <f t="shared" si="0"/>
        <v>0</v>
      </c>
      <c r="M33" s="70">
        <f t="shared" si="1"/>
        <v>0</v>
      </c>
      <c r="N33" s="70">
        <f t="shared" si="2"/>
        <v>0</v>
      </c>
      <c r="O33" s="70">
        <f t="shared" ref="O33:O35" si="12">H33*N33</f>
        <v>0</v>
      </c>
      <c r="P33" s="71">
        <f>+O33+O34+O35</f>
        <v>0</v>
      </c>
      <c r="R33" s="72"/>
    </row>
    <row r="34" spans="1:18" ht="36.75" customHeight="1" x14ac:dyDescent="0.2">
      <c r="A34" s="64"/>
      <c r="B34" s="65"/>
      <c r="C34" s="65"/>
      <c r="D34" s="65"/>
      <c r="E34" s="73">
        <v>2</v>
      </c>
      <c r="F34" s="67" t="s">
        <v>40</v>
      </c>
      <c r="G34" s="66" t="s">
        <v>56</v>
      </c>
      <c r="H34" s="68">
        <v>15</v>
      </c>
      <c r="I34" s="29"/>
      <c r="J34" s="69">
        <f t="shared" ref="J34:J35" si="13">I34*H34</f>
        <v>0</v>
      </c>
      <c r="K34" s="30"/>
      <c r="L34" s="70">
        <f t="shared" ref="L34:L35" si="14">I34*K34</f>
        <v>0</v>
      </c>
      <c r="M34" s="70">
        <f t="shared" ref="M34:M35" si="15">H34*L34</f>
        <v>0</v>
      </c>
      <c r="N34" s="70">
        <f t="shared" ref="N34:N35" si="16">I34+L34</f>
        <v>0</v>
      </c>
      <c r="O34" s="70">
        <f t="shared" ref="O34:O35" si="17">H34*N34</f>
        <v>0</v>
      </c>
      <c r="P34" s="74"/>
      <c r="R34" s="72"/>
    </row>
    <row r="35" spans="1:18" ht="30" customHeight="1" x14ac:dyDescent="0.2">
      <c r="A35" s="64"/>
      <c r="B35" s="65"/>
      <c r="C35" s="65"/>
      <c r="D35" s="65"/>
      <c r="E35" s="73">
        <v>3</v>
      </c>
      <c r="F35" s="67" t="s">
        <v>41</v>
      </c>
      <c r="G35" s="66" t="s">
        <v>56</v>
      </c>
      <c r="H35" s="68">
        <v>30</v>
      </c>
      <c r="I35" s="29"/>
      <c r="J35" s="69">
        <f t="shared" si="13"/>
        <v>0</v>
      </c>
      <c r="K35" s="30"/>
      <c r="L35" s="70">
        <f t="shared" si="14"/>
        <v>0</v>
      </c>
      <c r="M35" s="70">
        <f t="shared" si="15"/>
        <v>0</v>
      </c>
      <c r="N35" s="70">
        <f t="shared" si="16"/>
        <v>0</v>
      </c>
      <c r="O35" s="70">
        <f t="shared" si="17"/>
        <v>0</v>
      </c>
      <c r="P35" s="75"/>
      <c r="R35" s="72"/>
    </row>
    <row r="36" spans="1:18" ht="3.75" customHeight="1" thickBot="1" x14ac:dyDescent="0.25"/>
    <row r="37" spans="1:18" ht="23.25" customHeight="1" x14ac:dyDescent="0.2">
      <c r="A37" s="76" t="s">
        <v>45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8"/>
      <c r="M37" s="79"/>
      <c r="N37" s="80">
        <f>SUM(J11:J35)</f>
        <v>0</v>
      </c>
      <c r="O37" s="81"/>
      <c r="P37" s="82"/>
      <c r="Q37" s="72"/>
      <c r="R37" s="72"/>
    </row>
    <row r="38" spans="1:18" ht="23.25" customHeight="1" thickBot="1" x14ac:dyDescent="0.25">
      <c r="A38" s="83" t="s">
        <v>46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5"/>
      <c r="M38" s="86"/>
      <c r="N38" s="87">
        <f>SUM(M11:M35)</f>
        <v>0</v>
      </c>
      <c r="O38" s="88"/>
      <c r="P38" s="89"/>
      <c r="R38" s="72"/>
    </row>
    <row r="39" spans="1:18" ht="3.75" customHeight="1" thickBot="1" x14ac:dyDescent="0.25"/>
    <row r="40" spans="1:18" ht="59.25" customHeight="1" thickBot="1" x14ac:dyDescent="0.25">
      <c r="A40" s="90" t="s">
        <v>47</v>
      </c>
      <c r="B40" s="91"/>
      <c r="C40" s="91"/>
      <c r="D40" s="91"/>
      <c r="E40" s="92"/>
      <c r="F40" s="4"/>
      <c r="G40" s="5"/>
      <c r="H40" s="5"/>
      <c r="I40" s="5"/>
      <c r="J40" s="6"/>
      <c r="K40" s="93" t="s">
        <v>9</v>
      </c>
      <c r="L40" s="92"/>
      <c r="M40" s="94"/>
      <c r="N40" s="95">
        <f>+N37+N38</f>
        <v>0</v>
      </c>
      <c r="O40" s="96"/>
      <c r="P40" s="97"/>
      <c r="R40" s="72"/>
    </row>
    <row r="41" spans="1:18" ht="3.75" customHeight="1" thickBot="1" x14ac:dyDescent="0.25">
      <c r="A41" s="98"/>
    </row>
    <row r="42" spans="1:18" x14ac:dyDescent="0.2">
      <c r="A42" s="20" t="s">
        <v>55</v>
      </c>
      <c r="B42" s="21"/>
      <c r="C42" s="21"/>
      <c r="D42" s="21"/>
      <c r="E42" s="21"/>
      <c r="F42" s="21"/>
      <c r="G42" s="21"/>
      <c r="H42" s="21"/>
      <c r="I42" s="22"/>
      <c r="J42" s="99"/>
      <c r="K42" s="11" t="s">
        <v>54</v>
      </c>
      <c r="L42" s="12"/>
      <c r="M42" s="12"/>
      <c r="N42" s="12"/>
      <c r="O42" s="12"/>
      <c r="P42" s="13"/>
    </row>
    <row r="43" spans="1:18" x14ac:dyDescent="0.2">
      <c r="A43" s="23"/>
      <c r="B43" s="24"/>
      <c r="C43" s="24"/>
      <c r="D43" s="24"/>
      <c r="E43" s="24"/>
      <c r="F43" s="24"/>
      <c r="G43" s="24"/>
      <c r="H43" s="24"/>
      <c r="I43" s="25"/>
      <c r="J43" s="100"/>
      <c r="K43" s="14"/>
      <c r="L43" s="15"/>
      <c r="M43" s="15"/>
      <c r="N43" s="15"/>
      <c r="O43" s="15"/>
      <c r="P43" s="16"/>
    </row>
    <row r="44" spans="1:18" x14ac:dyDescent="0.2">
      <c r="A44" s="23"/>
      <c r="B44" s="24"/>
      <c r="C44" s="24"/>
      <c r="D44" s="24"/>
      <c r="E44" s="24"/>
      <c r="F44" s="24"/>
      <c r="G44" s="24"/>
      <c r="H44" s="24"/>
      <c r="I44" s="25"/>
      <c r="J44" s="100"/>
      <c r="K44" s="14"/>
      <c r="L44" s="15"/>
      <c r="M44" s="15"/>
      <c r="N44" s="15"/>
      <c r="O44" s="15"/>
      <c r="P44" s="16"/>
    </row>
    <row r="45" spans="1:18" x14ac:dyDescent="0.2">
      <c r="A45" s="23"/>
      <c r="B45" s="24"/>
      <c r="C45" s="24"/>
      <c r="D45" s="24"/>
      <c r="E45" s="24"/>
      <c r="F45" s="24"/>
      <c r="G45" s="24"/>
      <c r="H45" s="24"/>
      <c r="I45" s="25"/>
      <c r="J45" s="100"/>
      <c r="K45" s="14"/>
      <c r="L45" s="15"/>
      <c r="M45" s="15"/>
      <c r="N45" s="15"/>
      <c r="O45" s="15"/>
      <c r="P45" s="16"/>
    </row>
    <row r="46" spans="1:18" ht="13.5" thickBot="1" x14ac:dyDescent="0.25">
      <c r="A46" s="26"/>
      <c r="B46" s="27"/>
      <c r="C46" s="27"/>
      <c r="D46" s="27"/>
      <c r="E46" s="27"/>
      <c r="F46" s="27"/>
      <c r="G46" s="27"/>
      <c r="H46" s="27"/>
      <c r="I46" s="28"/>
      <c r="J46" s="101"/>
      <c r="K46" s="17"/>
      <c r="L46" s="18"/>
      <c r="M46" s="18"/>
      <c r="N46" s="18"/>
      <c r="O46" s="18"/>
      <c r="P46" s="19"/>
    </row>
  </sheetData>
  <sheetProtection algorithmName="SHA-512" hashValue="EAvJjQa5Ks6LXTaZo4zc3fnZwKtwm/UfvKYjDp3YcleDGjhwLe1J/q46cvW3OCZWpN1QzRPHiYqOsl2IzTQavg==" saltValue="4O2qU8iaGmLv1neMfI/4AQ==" spinCount="100000" sheet="1" objects="1" scenarios="1" formatCells="0" formatColumns="0" formatRows="0"/>
  <mergeCells count="43">
    <mergeCell ref="A29:A30"/>
    <mergeCell ref="A33:A35"/>
    <mergeCell ref="A31:A32"/>
    <mergeCell ref="B31:D32"/>
    <mergeCell ref="B33:D35"/>
    <mergeCell ref="A11:A19"/>
    <mergeCell ref="B20:D22"/>
    <mergeCell ref="A20:A22"/>
    <mergeCell ref="B23:D28"/>
    <mergeCell ref="A23:A28"/>
    <mergeCell ref="B9:D9"/>
    <mergeCell ref="B11:D19"/>
    <mergeCell ref="B29:D30"/>
    <mergeCell ref="N5:P5"/>
    <mergeCell ref="N6:P6"/>
    <mergeCell ref="N7:P7"/>
    <mergeCell ref="N37:P37"/>
    <mergeCell ref="P11:P19"/>
    <mergeCell ref="P20:P22"/>
    <mergeCell ref="P23:P28"/>
    <mergeCell ref="P29:P30"/>
    <mergeCell ref="P31:P32"/>
    <mergeCell ref="P33:P35"/>
    <mergeCell ref="K40:L40"/>
    <mergeCell ref="K42:P46"/>
    <mergeCell ref="A37:L37"/>
    <mergeCell ref="A38:L38"/>
    <mergeCell ref="F40:J40"/>
    <mergeCell ref="N38:P38"/>
    <mergeCell ref="N40:P40"/>
    <mergeCell ref="A42:I46"/>
    <mergeCell ref="A40:E40"/>
    <mergeCell ref="A2:P3"/>
    <mergeCell ref="A5:C5"/>
    <mergeCell ref="D5:I5"/>
    <mergeCell ref="K5:L5"/>
    <mergeCell ref="A6:C6"/>
    <mergeCell ref="D6:I6"/>
    <mergeCell ref="K6:L6"/>
    <mergeCell ref="A7:C7"/>
    <mergeCell ref="D7:I7"/>
    <mergeCell ref="K7:L7"/>
    <mergeCell ref="A10:O10"/>
  </mergeCells>
  <dataValidations count="1">
    <dataValidation type="decimal" allowBlank="1" showInputMessage="1" showErrorMessage="1" prompt="ALERTA - EN ESTA CELDA SOLO ES PERMITIDO DÍGITOS NUMÉRICOS" sqref="I11:K35" xr:uid="{00000000-0002-0000-0000-000000000000}">
      <formula1>0</formula1>
      <formula2>9999999.99</formula2>
    </dataValidation>
  </dataValidations>
  <printOptions horizontalCentered="1"/>
  <pageMargins left="0.11811023622047245" right="0.11811023622047245" top="0.11811023622047245" bottom="0.39370078740157483" header="0" footer="0.11811023622047245"/>
  <pageSetup scale="60" fitToWidth="0" fitToHeight="0" orientation="landscape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Alicia Tejada C.</DisplayName>
        <AccountId>934</AccountId>
        <AccountType/>
      </UserInfo>
      <UserInfo>
        <DisplayName>Carmen G. Camilo U.</DisplayName>
        <AccountId>968</AccountId>
        <AccountType/>
      </UserInfo>
      <UserInfo>
        <DisplayName>Yantia M. Pascual</DisplayName>
        <AccountId>1018</AccountId>
        <AccountType/>
      </UserInfo>
      <UserInfo>
        <DisplayName>Sofia Romero R.</DisplayName>
        <AccountId>1164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3" ma:contentTypeDescription="Crear nuevo documento." ma:contentTypeScope="" ma:versionID="e786a7f511a34922347477064b86a57c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f10cc89de9dd65cf58ab569da6889944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B9C66-F6CE-4B07-B86E-3499E916B6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F4455-11F5-48A6-9949-5A7B423CCF7C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ef3d409c-51e8-4a1c-b238-cf9f3673307b"/>
    <ds:schemaRef ds:uri="209cd0db-1aa9-466c-8933-4493a1504f63"/>
    <ds:schemaRef ds:uri="caf61add-cf15-4341-ad7c-3bb05f38d72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F043B1-A082-48C0-AB6E-AA569EF18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Richard A. Gomez</cp:lastModifiedBy>
  <cp:revision/>
  <cp:lastPrinted>2023-12-27T18:37:34Z</cp:lastPrinted>
  <dcterms:created xsi:type="dcterms:W3CDTF">2022-01-26T17:17:44Z</dcterms:created>
  <dcterms:modified xsi:type="dcterms:W3CDTF">2023-12-27T18:52:35Z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